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05" windowWidth="15120" windowHeight="5310"/>
  </bookViews>
  <sheets>
    <sheet name="сентябрь" sheetId="39" r:id="rId1"/>
  </sheets>
  <definedNames>
    <definedName name="_xlnm.Print_Area" localSheetId="0">сентябрь!$A$1:$H$80</definedName>
  </definedNames>
  <calcPr calcId="145621"/>
</workbook>
</file>

<file path=xl/calcChain.xml><?xml version="1.0" encoding="utf-8"?>
<calcChain xmlns="http://schemas.openxmlformats.org/spreadsheetml/2006/main">
  <c r="D72" i="39" l="1"/>
  <c r="D71" i="39"/>
  <c r="D70" i="39"/>
  <c r="D69" i="39"/>
  <c r="C64" i="39" l="1"/>
  <c r="C63" i="39"/>
</calcChain>
</file>

<file path=xl/sharedStrings.xml><?xml version="1.0" encoding="utf-8"?>
<sst xmlns="http://schemas.openxmlformats.org/spreadsheetml/2006/main" count="217" uniqueCount="190">
  <si>
    <t xml:space="preserve"> Средний медицинский персонал</t>
  </si>
  <si>
    <t>Младший медицинский персонал</t>
  </si>
  <si>
    <t>Прочий персонал</t>
  </si>
  <si>
    <t xml:space="preserve">Наименование структурного подразделения </t>
  </si>
  <si>
    <t>Терапевтическое отделение</t>
  </si>
  <si>
    <t>х</t>
  </si>
  <si>
    <t xml:space="preserve"> </t>
  </si>
  <si>
    <t>Заведующие из числа врачебного персонала</t>
  </si>
  <si>
    <t>СТАЦИОНАР по подразделениям:</t>
  </si>
  <si>
    <t>Врачи (за искл. заведующих)</t>
  </si>
  <si>
    <t>Клинико-диагностическая лаборатория</t>
  </si>
  <si>
    <t>ПОЛИКЛИНИКА</t>
  </si>
  <si>
    <t>№ п/п</t>
  </si>
  <si>
    <t xml:space="preserve">Заведующие из числа среднего мед.персонала </t>
  </si>
  <si>
    <t>Исполнитель должность Ф.И.О. конт.тел.</t>
  </si>
  <si>
    <t>Дата размещения информации</t>
  </si>
  <si>
    <t xml:space="preserve">Официальный сайт учреждения </t>
  </si>
  <si>
    <t>Средний мед.персонал</t>
  </si>
  <si>
    <t>Врачи</t>
  </si>
  <si>
    <t>Младший мед.персонал</t>
  </si>
  <si>
    <t>Всего СЗП, тыс.рублей</t>
  </si>
  <si>
    <t>в т.ч АУП*</t>
  </si>
  <si>
    <t>Плановые показатели ДК</t>
  </si>
  <si>
    <t>Фактические показатели ДК</t>
  </si>
  <si>
    <t>Параметры</t>
  </si>
  <si>
    <t>Диапазон СЗП за счет всех источников финансирования по категориям персонала , тыс. рублей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</si>
  <si>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</si>
  <si>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</si>
  <si>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</si>
  <si>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</si>
  <si>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</si>
  <si>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</si>
  <si>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</si>
  <si>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</si>
  <si>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</si>
  <si>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</si>
  <si>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Детское отделение</t>
  </si>
  <si>
    <t>Родильное отделение</t>
  </si>
  <si>
    <t>Фтизиатрическое отделение ПТД</t>
  </si>
  <si>
    <t>Фтизиатрическое детское отделение ПТД</t>
  </si>
  <si>
    <t>Хирургическое отделение</t>
  </si>
  <si>
    <t>Отделение анестезиологии и реанимации</t>
  </si>
  <si>
    <t>Психиатрическое отделение</t>
  </si>
  <si>
    <t>Отделение скорой медицинской помощи</t>
  </si>
  <si>
    <t>Отдел по ГО и ЧС</t>
  </si>
  <si>
    <t>Бухгалтерия</t>
  </si>
  <si>
    <t>Планово-экономический отдел</t>
  </si>
  <si>
    <t>Пищеблок</t>
  </si>
  <si>
    <t>Прачечная</t>
  </si>
  <si>
    <t>Хозяйственный отдел</t>
  </si>
  <si>
    <t>Гараж</t>
  </si>
  <si>
    <t>Прочие специалисты</t>
  </si>
  <si>
    <t>Административно-управленческий персонал:</t>
  </si>
  <si>
    <t>Вспомогательный персонал:</t>
  </si>
  <si>
    <t>Дошкольно-школьное подразделение</t>
  </si>
  <si>
    <t>Стоматологический кабинет</t>
  </si>
  <si>
    <t>Бактериологическая лаборатория ПТД</t>
  </si>
  <si>
    <t>Рентгеновский кабинет</t>
  </si>
  <si>
    <t>Рентгеновский кабинет ПТД</t>
  </si>
  <si>
    <t>Физио кабинет</t>
  </si>
  <si>
    <t>Кабинет ультразвуковой диагностики</t>
  </si>
  <si>
    <t>Кабинет функциональной диагностики</t>
  </si>
  <si>
    <t>Эндоскопический кабинет</t>
  </si>
  <si>
    <t>Общая врачебная практика п.Ессей</t>
  </si>
  <si>
    <t>Фельдшерско-акушерские пункты</t>
  </si>
  <si>
    <t>Вспомогательные лечебно-диагностические подразделения:</t>
  </si>
  <si>
    <t>Кабинет ультразвуковой диагностики ПТД</t>
  </si>
  <si>
    <t>2</t>
  </si>
  <si>
    <t>Стационаро-замещаемая помощь</t>
  </si>
  <si>
    <t>3.1</t>
  </si>
  <si>
    <t>3.2</t>
  </si>
  <si>
    <t>3.3</t>
  </si>
  <si>
    <t>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</si>
  <si>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</si>
  <si>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</si>
  <si>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</si>
  <si>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</si>
  <si>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</si>
  <si>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</si>
  <si>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</si>
  <si>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</si>
  <si>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</si>
  <si>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</si>
  <si>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</si>
  <si>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</si>
  <si>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</si>
  <si>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</si>
  <si>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</si>
  <si>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</si>
  <si>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</si>
  <si>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</si>
  <si>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Специалисты первичного звена (участковые)</t>
  </si>
  <si>
    <t xml:space="preserve">Узкие специалисты </t>
  </si>
  <si>
    <t>5</t>
  </si>
  <si>
    <t>6</t>
  </si>
  <si>
    <t>8</t>
  </si>
  <si>
    <t>8.1</t>
  </si>
  <si>
    <t>8.2</t>
  </si>
  <si>
    <t>8.3</t>
  </si>
  <si>
    <t>8.4</t>
  </si>
  <si>
    <t>Отдел кадров</t>
  </si>
  <si>
    <t>Отдел по контрактной службе</t>
  </si>
  <si>
    <t>Стоматологический кабинет ПТД</t>
  </si>
  <si>
    <t>8.5</t>
  </si>
  <si>
    <t>8.6</t>
  </si>
  <si>
    <t>8.7</t>
  </si>
  <si>
    <t xml:space="preserve"> *АУП:  (заместители не медиц. и главный бухгалтер, специалисты  и технические исполнители (бухгалтер, экономист, программист,специалисты ОК, инженера и пр.)</t>
  </si>
  <si>
    <t>http://turahospital.ru</t>
  </si>
  <si>
    <t xml:space="preserve">конт.тел. Приемной КГБУЗ Туринская МБ </t>
  </si>
  <si>
    <t>8 (39170) 31695</t>
  </si>
  <si>
    <t xml:space="preserve">конт.тел. Главного врача КГБУЗ Туринская МБ </t>
  </si>
  <si>
    <t>8 (39170) 31694</t>
  </si>
  <si>
    <r>
      <t xml:space="preserve">Наименование МО </t>
    </r>
    <r>
      <rPr>
        <b/>
        <u/>
        <sz val="12"/>
        <rFont val="Times New Roman"/>
        <family val="1"/>
        <charset val="204"/>
      </rPr>
      <t>КГБУЗ Туринская МБ</t>
    </r>
  </si>
  <si>
    <t>ПОЛИКЛИНИКА ПТД; общебольнич мед.перс</t>
  </si>
  <si>
    <t>8.8</t>
  </si>
  <si>
    <t>8.9</t>
  </si>
  <si>
    <t>8.10</t>
  </si>
  <si>
    <t>8.11</t>
  </si>
  <si>
    <t>Выплаты по COVID-19</t>
  </si>
  <si>
    <t>Категория персонала</t>
  </si>
  <si>
    <t>Численность специалистов получивших доплаты за COVID-19 в отчетном периоде</t>
  </si>
  <si>
    <t>СМП</t>
  </si>
  <si>
    <t>ММП</t>
  </si>
  <si>
    <t>Прочий</t>
  </si>
  <si>
    <t>Паталогоанатомическое отделение (внешние совмест)</t>
  </si>
  <si>
    <t>Соотношение СЗП руководителя к СЗП работников (6,0)</t>
  </si>
  <si>
    <t>Соотношение СЗП заместителей руководителей (5,1) и гл. бухгалтеров к СЗП работников   (3,5)</t>
  </si>
  <si>
    <t>Общебольничный немедицинский персонал (секретарь машинистка, делопроизводитель; техник программист, инженер программист; юрисконсульт)</t>
  </si>
  <si>
    <t>Кабинет медицинской профилактики/доврач каб</t>
  </si>
  <si>
    <t>Экономист Саидова Анастасия Георгиевна ; 8(39170) 31953</t>
  </si>
  <si>
    <r>
      <t xml:space="preserve">Средний размер выплаты за COVID-19 за отчетный период. </t>
    </r>
    <r>
      <rPr>
        <b/>
        <sz val="12"/>
        <color theme="1"/>
        <rFont val="Times New Roman"/>
        <family val="1"/>
        <charset val="204"/>
      </rPr>
      <t>(Руб.) (краевой бюджет п.8.3, 18н) +Отпускные</t>
    </r>
  </si>
  <si>
    <t xml:space="preserve">Уровень среднемесячной заработной платы по Дорожной карте на 2022 год </t>
  </si>
  <si>
    <t>57,5-61,1</t>
  </si>
  <si>
    <t>80,4-129,3</t>
  </si>
  <si>
    <t>80,4-126,8</t>
  </si>
  <si>
    <t>91,9-105,7</t>
  </si>
  <si>
    <t>65,5-92</t>
  </si>
  <si>
    <t>Приемное отделение</t>
  </si>
  <si>
    <t>Общебольничный медицинский персонал (руководитель, замы лечебн….); орг метод отдел</t>
  </si>
  <si>
    <t>36,7-44</t>
  </si>
  <si>
    <t>36,7-129,3</t>
  </si>
  <si>
    <t>36,7-88</t>
  </si>
  <si>
    <t>36,7-110,3</t>
  </si>
  <si>
    <t>36,7-92</t>
  </si>
  <si>
    <t>36,7-91</t>
  </si>
  <si>
    <t>147,9-247,9</t>
  </si>
  <si>
    <t>Сведения об уровне среднемесячной заработной платы (СЗП) за счет всех источников финансирования включая выплаты за COVID за  отчетный период СЕНТЯБРЬ 2022г.</t>
  </si>
  <si>
    <t>И.О. Руководителя учреждения</t>
  </si>
  <si>
    <t>Н.Л. Ратенко</t>
  </si>
  <si>
    <t>39,6-89,3</t>
  </si>
  <si>
    <t>62-100,7</t>
  </si>
  <si>
    <t>36,7-62,7</t>
  </si>
  <si>
    <t>50,1-104</t>
  </si>
  <si>
    <t>40,1-41,4</t>
  </si>
  <si>
    <t>50-60,7</t>
  </si>
  <si>
    <t>51,2-52,7</t>
  </si>
  <si>
    <t>39,6-106</t>
  </si>
  <si>
    <t>45,4-69</t>
  </si>
  <si>
    <t>37,7-104</t>
  </si>
  <si>
    <t>36,7-62</t>
  </si>
  <si>
    <t>219-229</t>
  </si>
  <si>
    <t>54-111</t>
  </si>
  <si>
    <t>47,1-49</t>
  </si>
  <si>
    <t>52,8-88,9</t>
  </si>
  <si>
    <t>31,8-104</t>
  </si>
  <si>
    <t>36,7-71</t>
  </si>
  <si>
    <t>92-174,2</t>
  </si>
  <si>
    <t>43-56,7</t>
  </si>
  <si>
    <t>24,1-229</t>
  </si>
  <si>
    <t>18,4-111</t>
  </si>
  <si>
    <t>30,6-52,7</t>
  </si>
  <si>
    <t>119,3-167</t>
  </si>
  <si>
    <t>42,9-80,6</t>
  </si>
  <si>
    <t>60,3-72,5</t>
  </si>
  <si>
    <t>57-64</t>
  </si>
  <si>
    <t>43,8-77</t>
  </si>
  <si>
    <t>49-95</t>
  </si>
  <si>
    <t>44,7-56,5</t>
  </si>
  <si>
    <t>96-119</t>
  </si>
  <si>
    <t>44-87</t>
  </si>
  <si>
    <t>44-136</t>
  </si>
  <si>
    <t>52-82</t>
  </si>
  <si>
    <t>41,1-54,4</t>
  </si>
  <si>
    <t>36,7-49</t>
  </si>
  <si>
    <t>36,7-48,3</t>
  </si>
  <si>
    <t>59,6-77,4</t>
  </si>
  <si>
    <t>36,7-48,1</t>
  </si>
  <si>
    <t>58,8-81,2</t>
  </si>
  <si>
    <t>36,7-79,7</t>
  </si>
  <si>
    <t>43,1-58,6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</si>
</sst>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ahospi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1"/>
  <sheetViews>
    <sheetView tabSelected="1" view="pageBreakPreview" zoomScale="90" zoomScaleNormal="100" zoomScaleSheetLayoutView="90" workbookViewId="0">
      <selection activeCell="D72" sqref="D72"/>
    </sheetView>
  </sheetViews>
  <sheetFormatPr defaultRowHeight="15" x14ac:dyDescent="0.25"/>
  <cols>
    <col min="1" max="1" width="7" style="6" customWidth="1"/>
    <col min="2" max="2" width="48.5703125" style="6" customWidth="1"/>
    <col min="3" max="3" width="24.5703125" style="6" customWidth="1"/>
    <col min="4" max="4" width="20.42578125" style="6" customWidth="1"/>
    <col min="5" max="5" width="18.5703125" style="6" customWidth="1"/>
    <col min="6" max="6" width="17.7109375" style="6" customWidth="1"/>
    <col min="7" max="7" width="18.5703125" style="6" customWidth="1"/>
    <col min="8" max="8" width="13.5703125" style="6" customWidth="1"/>
    <col min="9" max="16384" width="9.140625" style="6"/>
  </cols>
  <sheetData>
    <row r="1" spans="1:8" ht="38.25" customHeight="1" x14ac:dyDescent="0.25">
      <c r="A1" s="83" t="s">
        <v>146</v>
      </c>
      <c r="B1" s="83"/>
      <c r="C1" s="83"/>
      <c r="D1" s="83"/>
      <c r="E1" s="83"/>
      <c r="F1" s="83"/>
      <c r="G1" s="83"/>
      <c r="H1" s="83"/>
    </row>
    <row r="2" spans="1:8" ht="18" customHeight="1" x14ac:dyDescent="0.25">
      <c r="A2" s="84" t="s">
        <v>112</v>
      </c>
      <c r="B2" s="84"/>
      <c r="C2" s="84"/>
      <c r="D2" s="84"/>
      <c r="E2" s="84"/>
      <c r="F2" s="84"/>
      <c r="G2" s="84"/>
      <c r="H2" s="84"/>
    </row>
    <row r="3" spans="1:8" ht="22.5" customHeight="1" thickBot="1" x14ac:dyDescent="0.3">
      <c r="A3" s="63"/>
      <c r="B3" s="63"/>
      <c r="C3" s="63"/>
      <c r="D3" s="63"/>
      <c r="E3" s="63"/>
      <c r="F3" s="63"/>
      <c r="G3" s="63"/>
    </row>
    <row r="4" spans="1:8" ht="21" customHeight="1" x14ac:dyDescent="0.25">
      <c r="A4" s="85" t="s">
        <v>12</v>
      </c>
      <c r="B4" s="87" t="s">
        <v>3</v>
      </c>
      <c r="C4" s="89" t="s">
        <v>25</v>
      </c>
      <c r="D4" s="89"/>
      <c r="E4" s="89"/>
      <c r="F4" s="89"/>
      <c r="G4" s="89"/>
      <c r="H4" s="90"/>
    </row>
    <row r="5" spans="1:8" ht="48" customHeight="1" x14ac:dyDescent="0.25">
      <c r="A5" s="86"/>
      <c r="B5" s="88"/>
      <c r="C5" s="62" t="s">
        <v>7</v>
      </c>
      <c r="D5" s="62" t="s">
        <v>9</v>
      </c>
      <c r="E5" s="62" t="s">
        <v>13</v>
      </c>
      <c r="F5" s="62" t="s">
        <v>0</v>
      </c>
      <c r="G5" s="62" t="s">
        <v>1</v>
      </c>
      <c r="H5" s="15" t="s">
        <v>2</v>
      </c>
    </row>
    <row r="6" spans="1:8" s="14" customFormat="1" ht="30" customHeight="1" x14ac:dyDescent="0.25">
      <c r="A6" s="16">
        <v>1</v>
      </c>
      <c r="B6" s="11" t="s">
        <v>8</v>
      </c>
      <c r="C6" s="12" t="s">
        <v>145</v>
      </c>
      <c r="D6" s="8" t="s">
        <v>168</v>
      </c>
      <c r="E6" s="8">
        <v>128.1</v>
      </c>
      <c r="F6" s="8" t="s">
        <v>169</v>
      </c>
      <c r="G6" s="8" t="s">
        <v>170</v>
      </c>
      <c r="H6" s="9" t="s">
        <v>165</v>
      </c>
    </row>
    <row r="7" spans="1:8" ht="30" customHeight="1" x14ac:dyDescent="0.25">
      <c r="A7" s="3" t="s">
        <v>26</v>
      </c>
      <c r="B7" s="4" t="s">
        <v>137</v>
      </c>
      <c r="C7" s="1"/>
      <c r="D7" s="1"/>
      <c r="E7" s="1"/>
      <c r="F7" s="1" t="s">
        <v>149</v>
      </c>
      <c r="G7" s="1"/>
      <c r="H7" s="2">
        <v>36.9</v>
      </c>
    </row>
    <row r="8" spans="1:8" ht="30" customHeight="1" x14ac:dyDescent="0.25">
      <c r="A8" s="3" t="s">
        <v>27</v>
      </c>
      <c r="B8" s="4" t="s">
        <v>36</v>
      </c>
      <c r="C8" s="1"/>
      <c r="D8" s="5">
        <v>133.5</v>
      </c>
      <c r="E8" s="1"/>
      <c r="F8" s="1" t="s">
        <v>150</v>
      </c>
      <c r="G8" s="1"/>
      <c r="H8" s="2" t="s">
        <v>151</v>
      </c>
    </row>
    <row r="9" spans="1:8" ht="30" customHeight="1" x14ac:dyDescent="0.25">
      <c r="A9" s="3" t="s">
        <v>28</v>
      </c>
      <c r="B9" s="4" t="s">
        <v>37</v>
      </c>
      <c r="C9" s="1"/>
      <c r="D9" s="1">
        <v>91.6</v>
      </c>
      <c r="E9" s="1"/>
      <c r="F9" s="1" t="s">
        <v>152</v>
      </c>
      <c r="G9" s="1"/>
      <c r="H9" s="2" t="s">
        <v>153</v>
      </c>
    </row>
    <row r="10" spans="1:8" ht="30" customHeight="1" x14ac:dyDescent="0.25">
      <c r="A10" s="3" t="s">
        <v>29</v>
      </c>
      <c r="B10" s="4" t="s">
        <v>4</v>
      </c>
      <c r="C10" s="1">
        <v>204.9</v>
      </c>
      <c r="D10" s="1"/>
      <c r="E10" s="1"/>
      <c r="F10" s="1" t="s">
        <v>154</v>
      </c>
      <c r="G10" s="1" t="s">
        <v>155</v>
      </c>
      <c r="H10" s="2">
        <v>36.700000000000003</v>
      </c>
    </row>
    <row r="11" spans="1:8" ht="30" customHeight="1" x14ac:dyDescent="0.25">
      <c r="A11" s="3" t="s">
        <v>30</v>
      </c>
      <c r="B11" s="4" t="s">
        <v>38</v>
      </c>
      <c r="C11" s="1"/>
      <c r="D11" s="1">
        <v>76</v>
      </c>
      <c r="E11" s="1"/>
      <c r="F11" s="1" t="s">
        <v>156</v>
      </c>
      <c r="G11" s="1"/>
      <c r="H11" s="2" t="s">
        <v>157</v>
      </c>
    </row>
    <row r="12" spans="1:8" ht="30" customHeight="1" x14ac:dyDescent="0.25">
      <c r="A12" s="3" t="s">
        <v>31</v>
      </c>
      <c r="B12" s="4" t="s">
        <v>39</v>
      </c>
      <c r="C12" s="1"/>
      <c r="D12" s="1">
        <v>33</v>
      </c>
      <c r="E12" s="1"/>
      <c r="F12" s="1" t="s">
        <v>158</v>
      </c>
      <c r="G12" s="1"/>
      <c r="H12" s="2" t="s">
        <v>159</v>
      </c>
    </row>
    <row r="13" spans="1:8" ht="30" customHeight="1" x14ac:dyDescent="0.25">
      <c r="A13" s="3" t="s">
        <v>32</v>
      </c>
      <c r="B13" s="4" t="s">
        <v>40</v>
      </c>
      <c r="C13" s="5"/>
      <c r="D13" s="5" t="s">
        <v>160</v>
      </c>
      <c r="E13" s="5"/>
      <c r="F13" s="5" t="s">
        <v>161</v>
      </c>
      <c r="G13" s="5" t="s">
        <v>162</v>
      </c>
      <c r="H13" s="7" t="s">
        <v>139</v>
      </c>
    </row>
    <row r="14" spans="1:8" ht="30" customHeight="1" x14ac:dyDescent="0.25">
      <c r="A14" s="3" t="s">
        <v>33</v>
      </c>
      <c r="B14" s="4" t="s">
        <v>41</v>
      </c>
      <c r="C14" s="5"/>
      <c r="D14" s="5">
        <v>206.9</v>
      </c>
      <c r="E14" s="5"/>
      <c r="F14" s="5" t="s">
        <v>163</v>
      </c>
      <c r="G14" s="5"/>
      <c r="H14" s="7"/>
    </row>
    <row r="15" spans="1:8" ht="30" customHeight="1" x14ac:dyDescent="0.25">
      <c r="A15" s="3" t="s">
        <v>34</v>
      </c>
      <c r="B15" s="4" t="s">
        <v>42</v>
      </c>
      <c r="C15" s="5"/>
      <c r="D15" s="5">
        <v>156.4</v>
      </c>
      <c r="E15" s="5"/>
      <c r="F15" s="5" t="s">
        <v>164</v>
      </c>
      <c r="G15" s="5"/>
      <c r="H15" s="7" t="s">
        <v>165</v>
      </c>
    </row>
    <row r="16" spans="1:8" ht="30" customHeight="1" x14ac:dyDescent="0.25">
      <c r="A16" s="3" t="s">
        <v>35</v>
      </c>
      <c r="B16" s="4" t="s">
        <v>124</v>
      </c>
      <c r="C16" s="5"/>
      <c r="D16" s="5">
        <v>24.1</v>
      </c>
      <c r="E16" s="5"/>
      <c r="F16" s="5">
        <v>18.399999999999999</v>
      </c>
      <c r="G16" s="5">
        <v>30.6</v>
      </c>
      <c r="H16" s="7"/>
    </row>
    <row r="17" spans="1:8" ht="47.25" customHeight="1" x14ac:dyDescent="0.25">
      <c r="A17" s="3" t="s">
        <v>67</v>
      </c>
      <c r="B17" s="4" t="s">
        <v>138</v>
      </c>
      <c r="C17" s="5" t="s">
        <v>145</v>
      </c>
      <c r="D17" s="5" t="s">
        <v>166</v>
      </c>
      <c r="E17" s="5">
        <v>128.1</v>
      </c>
      <c r="F17" s="5">
        <v>75.7</v>
      </c>
      <c r="G17" s="5"/>
      <c r="H17" s="7">
        <v>53.5</v>
      </c>
    </row>
    <row r="18" spans="1:8" s="14" customFormat="1" ht="25.5" customHeight="1" x14ac:dyDescent="0.25">
      <c r="A18" s="10" t="s">
        <v>72</v>
      </c>
      <c r="B18" s="11" t="s">
        <v>68</v>
      </c>
      <c r="C18" s="12"/>
      <c r="D18" s="12">
        <v>167.9</v>
      </c>
      <c r="E18" s="12"/>
      <c r="F18" s="12" t="s">
        <v>167</v>
      </c>
      <c r="G18" s="12"/>
      <c r="H18" s="13"/>
    </row>
    <row r="19" spans="1:8" ht="25.5" customHeight="1" x14ac:dyDescent="0.25">
      <c r="A19" s="3" t="s">
        <v>69</v>
      </c>
      <c r="B19" s="4" t="s">
        <v>36</v>
      </c>
      <c r="C19" s="5"/>
      <c r="D19" s="5"/>
      <c r="E19" s="5"/>
      <c r="F19" s="5"/>
      <c r="G19" s="5"/>
      <c r="H19" s="7"/>
    </row>
    <row r="20" spans="1:8" ht="25.5" customHeight="1" x14ac:dyDescent="0.25">
      <c r="A20" s="3" t="s">
        <v>70</v>
      </c>
      <c r="B20" s="4" t="s">
        <v>40</v>
      </c>
      <c r="C20" s="5"/>
      <c r="D20" s="5"/>
      <c r="E20" s="5"/>
      <c r="F20" s="5"/>
      <c r="G20" s="5"/>
      <c r="H20" s="7"/>
    </row>
    <row r="21" spans="1:8" ht="25.5" customHeight="1" thickBot="1" x14ac:dyDescent="0.3">
      <c r="A21" s="3" t="s">
        <v>71</v>
      </c>
      <c r="B21" s="4" t="s">
        <v>4</v>
      </c>
      <c r="C21" s="5"/>
      <c r="D21" s="5">
        <v>167.9</v>
      </c>
      <c r="E21" s="5"/>
      <c r="F21" s="5" t="s">
        <v>167</v>
      </c>
      <c r="G21" s="5"/>
      <c r="H21" s="7"/>
    </row>
    <row r="22" spans="1:8" ht="22.5" customHeight="1" x14ac:dyDescent="0.25">
      <c r="A22" s="78"/>
      <c r="B22" s="79"/>
      <c r="C22" s="89"/>
      <c r="D22" s="89"/>
      <c r="E22" s="89"/>
      <c r="F22" s="89"/>
      <c r="G22" s="89"/>
      <c r="H22" s="90"/>
    </row>
    <row r="23" spans="1:8" s="14" customFormat="1" ht="30" customHeight="1" x14ac:dyDescent="0.25">
      <c r="A23" s="16">
        <v>4</v>
      </c>
      <c r="B23" s="11" t="s">
        <v>11</v>
      </c>
      <c r="C23" s="76"/>
      <c r="D23" s="76"/>
      <c r="E23" s="76"/>
      <c r="F23" s="76"/>
      <c r="G23" s="76"/>
      <c r="H23" s="76"/>
    </row>
    <row r="24" spans="1:8" ht="36" customHeight="1" x14ac:dyDescent="0.25">
      <c r="A24" s="3" t="s">
        <v>73</v>
      </c>
      <c r="B24" s="38" t="s">
        <v>91</v>
      </c>
      <c r="C24" s="8"/>
      <c r="D24" s="1" t="s">
        <v>171</v>
      </c>
      <c r="E24" s="1"/>
      <c r="F24" s="77" t="s">
        <v>172</v>
      </c>
      <c r="G24" s="8"/>
      <c r="H24" s="43"/>
    </row>
    <row r="25" spans="1:8" ht="36" customHeight="1" x14ac:dyDescent="0.25">
      <c r="A25" s="3" t="s">
        <v>74</v>
      </c>
      <c r="B25" s="38" t="s">
        <v>92</v>
      </c>
      <c r="C25" s="64"/>
      <c r="D25" s="64" t="s">
        <v>173</v>
      </c>
      <c r="E25" s="64"/>
      <c r="F25" s="65" t="s">
        <v>174</v>
      </c>
      <c r="G25" s="64"/>
      <c r="H25" s="66"/>
    </row>
    <row r="26" spans="1:8" ht="36" customHeight="1" x14ac:dyDescent="0.25">
      <c r="A26" s="3" t="s">
        <v>75</v>
      </c>
      <c r="B26" s="38" t="s">
        <v>51</v>
      </c>
      <c r="C26" s="64">
        <v>157.5</v>
      </c>
      <c r="D26" s="64"/>
      <c r="E26" s="64"/>
      <c r="F26" s="64" t="s">
        <v>175</v>
      </c>
      <c r="G26" s="64"/>
      <c r="H26" s="66">
        <v>36.700000000000003</v>
      </c>
    </row>
    <row r="27" spans="1:8" ht="31.5" customHeight="1" x14ac:dyDescent="0.25">
      <c r="A27" s="3" t="s">
        <v>76</v>
      </c>
      <c r="B27" s="38" t="s">
        <v>128</v>
      </c>
      <c r="C27" s="64"/>
      <c r="D27" s="64"/>
      <c r="E27" s="64"/>
      <c r="F27" s="64" t="s">
        <v>176</v>
      </c>
      <c r="G27" s="64"/>
      <c r="H27" s="66"/>
    </row>
    <row r="28" spans="1:8" s="17" customFormat="1" ht="36" customHeight="1" x14ac:dyDescent="0.25">
      <c r="A28" s="39" t="s">
        <v>77</v>
      </c>
      <c r="B28" s="40" t="s">
        <v>54</v>
      </c>
      <c r="C28" s="64"/>
      <c r="D28" s="64"/>
      <c r="E28" s="64"/>
      <c r="F28" s="64" t="s">
        <v>177</v>
      </c>
      <c r="G28" s="64"/>
      <c r="H28" s="66"/>
    </row>
    <row r="29" spans="1:8" ht="36" customHeight="1" x14ac:dyDescent="0.25">
      <c r="A29" s="3" t="s">
        <v>78</v>
      </c>
      <c r="B29" s="38" t="s">
        <v>55</v>
      </c>
      <c r="C29" s="64"/>
      <c r="D29" s="64" t="s">
        <v>178</v>
      </c>
      <c r="E29" s="64"/>
      <c r="F29" s="64">
        <v>44.2</v>
      </c>
      <c r="G29" s="64"/>
      <c r="H29" s="66">
        <v>36.700000000000003</v>
      </c>
    </row>
    <row r="30" spans="1:8" ht="36" customHeight="1" x14ac:dyDescent="0.25">
      <c r="A30" s="3" t="s">
        <v>79</v>
      </c>
      <c r="B30" s="38" t="s">
        <v>102</v>
      </c>
      <c r="C30" s="64"/>
      <c r="D30" s="64">
        <v>35.9</v>
      </c>
      <c r="E30" s="64"/>
      <c r="F30" s="64"/>
      <c r="G30" s="64"/>
      <c r="H30" s="66"/>
    </row>
    <row r="31" spans="1:8" ht="36" customHeight="1" x14ac:dyDescent="0.25">
      <c r="A31" s="3" t="s">
        <v>80</v>
      </c>
      <c r="B31" s="38" t="s">
        <v>65</v>
      </c>
      <c r="C31" s="64"/>
      <c r="D31" s="64"/>
      <c r="E31" s="64"/>
      <c r="F31" s="64"/>
      <c r="G31" s="64"/>
      <c r="H31" s="66"/>
    </row>
    <row r="32" spans="1:8" ht="36" customHeight="1" x14ac:dyDescent="0.25">
      <c r="A32" s="3" t="s">
        <v>81</v>
      </c>
      <c r="B32" s="38" t="s">
        <v>10</v>
      </c>
      <c r="C32" s="64">
        <v>54</v>
      </c>
      <c r="D32" s="64">
        <v>125</v>
      </c>
      <c r="E32" s="64"/>
      <c r="F32" s="64">
        <v>55.3</v>
      </c>
      <c r="G32" s="64"/>
      <c r="H32" s="66">
        <v>41</v>
      </c>
    </row>
    <row r="33" spans="1:8" ht="35.25" customHeight="1" x14ac:dyDescent="0.25">
      <c r="A33" s="3" t="s">
        <v>82</v>
      </c>
      <c r="B33" s="38" t="s">
        <v>56</v>
      </c>
      <c r="C33" s="64"/>
      <c r="D33" s="64">
        <v>129</v>
      </c>
      <c r="E33" s="64"/>
      <c r="F33" s="64" t="s">
        <v>179</v>
      </c>
      <c r="G33" s="64"/>
      <c r="H33" s="66">
        <v>41</v>
      </c>
    </row>
    <row r="34" spans="1:8" ht="36" customHeight="1" x14ac:dyDescent="0.25">
      <c r="A34" s="3" t="s">
        <v>83</v>
      </c>
      <c r="B34" s="38" t="s">
        <v>57</v>
      </c>
      <c r="C34" s="64"/>
      <c r="D34" s="64" t="s">
        <v>180</v>
      </c>
      <c r="E34" s="64"/>
      <c r="F34" s="64" t="s">
        <v>181</v>
      </c>
      <c r="G34" s="64"/>
      <c r="H34" s="66"/>
    </row>
    <row r="35" spans="1:8" ht="36" customHeight="1" x14ac:dyDescent="0.25">
      <c r="A35" s="3" t="s">
        <v>84</v>
      </c>
      <c r="B35" s="38" t="s">
        <v>58</v>
      </c>
      <c r="C35" s="64"/>
      <c r="D35" s="64">
        <v>16.7</v>
      </c>
      <c r="E35" s="64"/>
      <c r="F35" s="64">
        <v>28.9</v>
      </c>
      <c r="G35" s="64"/>
      <c r="H35" s="66"/>
    </row>
    <row r="36" spans="1:8" ht="23.25" customHeight="1" x14ac:dyDescent="0.25">
      <c r="A36" s="3" t="s">
        <v>85</v>
      </c>
      <c r="B36" s="38" t="s">
        <v>59</v>
      </c>
      <c r="C36" s="64"/>
      <c r="D36" s="64"/>
      <c r="E36" s="64"/>
      <c r="F36" s="64">
        <v>48</v>
      </c>
      <c r="G36" s="64"/>
      <c r="H36" s="66"/>
    </row>
    <row r="37" spans="1:8" ht="27.75" customHeight="1" x14ac:dyDescent="0.25">
      <c r="A37" s="3" t="s">
        <v>86</v>
      </c>
      <c r="B37" s="38" t="s">
        <v>60</v>
      </c>
      <c r="C37" s="64"/>
      <c r="D37" s="64">
        <v>107</v>
      </c>
      <c r="E37" s="64"/>
      <c r="F37" s="64">
        <v>36.700000000000003</v>
      </c>
      <c r="G37" s="64"/>
      <c r="H37" s="66"/>
    </row>
    <row r="38" spans="1:8" ht="21" customHeight="1" x14ac:dyDescent="0.25">
      <c r="A38" s="3" t="s">
        <v>87</v>
      </c>
      <c r="B38" s="38" t="s">
        <v>66</v>
      </c>
      <c r="C38" s="64"/>
      <c r="D38" s="64">
        <v>21.8</v>
      </c>
      <c r="E38" s="64"/>
      <c r="F38" s="64"/>
      <c r="G38" s="64"/>
      <c r="H38" s="66"/>
    </row>
    <row r="39" spans="1:8" ht="36" customHeight="1" x14ac:dyDescent="0.25">
      <c r="A39" s="3" t="s">
        <v>88</v>
      </c>
      <c r="B39" s="38" t="s">
        <v>61</v>
      </c>
      <c r="C39" s="64"/>
      <c r="D39" s="64"/>
      <c r="E39" s="64"/>
      <c r="F39" s="64"/>
      <c r="G39" s="64"/>
      <c r="H39" s="66"/>
    </row>
    <row r="40" spans="1:8" ht="21.75" customHeight="1" x14ac:dyDescent="0.25">
      <c r="A40" s="3" t="s">
        <v>89</v>
      </c>
      <c r="B40" s="38" t="s">
        <v>62</v>
      </c>
      <c r="C40" s="64"/>
      <c r="D40" s="64"/>
      <c r="E40" s="64"/>
      <c r="F40" s="64"/>
      <c r="G40" s="64"/>
      <c r="H40" s="66"/>
    </row>
    <row r="41" spans="1:8" ht="33.75" customHeight="1" thickBot="1" x14ac:dyDescent="0.3">
      <c r="A41" s="3" t="s">
        <v>90</v>
      </c>
      <c r="B41" s="38" t="s">
        <v>113</v>
      </c>
      <c r="C41" s="64">
        <v>136.9</v>
      </c>
      <c r="D41" s="64">
        <v>151.80000000000001</v>
      </c>
      <c r="E41" s="64"/>
      <c r="F41" s="64" t="s">
        <v>182</v>
      </c>
      <c r="G41" s="64"/>
      <c r="H41" s="66" t="s">
        <v>183</v>
      </c>
    </row>
    <row r="42" spans="1:8" ht="22.5" customHeight="1" x14ac:dyDescent="0.25">
      <c r="A42" s="85" t="s">
        <v>12</v>
      </c>
      <c r="B42" s="87" t="s">
        <v>3</v>
      </c>
      <c r="C42" s="91"/>
      <c r="D42" s="91"/>
      <c r="E42" s="91"/>
      <c r="F42" s="91"/>
      <c r="G42" s="91"/>
      <c r="H42" s="92"/>
    </row>
    <row r="43" spans="1:8" ht="45" customHeight="1" x14ac:dyDescent="0.25">
      <c r="A43" s="86"/>
      <c r="B43" s="88"/>
      <c r="C43" s="67" t="s">
        <v>7</v>
      </c>
      <c r="D43" s="67" t="s">
        <v>9</v>
      </c>
      <c r="E43" s="67" t="s">
        <v>13</v>
      </c>
      <c r="F43" s="67" t="s">
        <v>0</v>
      </c>
      <c r="G43" s="67" t="s">
        <v>1</v>
      </c>
      <c r="H43" s="68" t="s">
        <v>2</v>
      </c>
    </row>
    <row r="44" spans="1:8" s="14" customFormat="1" ht="36" customHeight="1" x14ac:dyDescent="0.25">
      <c r="A44" s="10" t="s">
        <v>93</v>
      </c>
      <c r="B44" s="11" t="s">
        <v>63</v>
      </c>
      <c r="C44" s="69"/>
      <c r="D44" s="69">
        <v>111.6</v>
      </c>
      <c r="E44" s="69"/>
      <c r="F44" s="69">
        <v>66.2</v>
      </c>
      <c r="G44" s="69"/>
      <c r="H44" s="70" t="s">
        <v>184</v>
      </c>
    </row>
    <row r="45" spans="1:8" s="14" customFormat="1" ht="36" customHeight="1" x14ac:dyDescent="0.25">
      <c r="A45" s="10" t="s">
        <v>94</v>
      </c>
      <c r="B45" s="11" t="s">
        <v>64</v>
      </c>
      <c r="C45" s="69"/>
      <c r="D45" s="69"/>
      <c r="E45" s="69" t="s">
        <v>185</v>
      </c>
      <c r="F45" s="69"/>
      <c r="G45" s="69"/>
      <c r="H45" s="70" t="s">
        <v>186</v>
      </c>
    </row>
    <row r="46" spans="1:8" s="14" customFormat="1" ht="30" customHeight="1" thickBot="1" x14ac:dyDescent="0.3">
      <c r="A46" s="41">
        <v>7</v>
      </c>
      <c r="B46" s="42" t="s">
        <v>43</v>
      </c>
      <c r="C46" s="71"/>
      <c r="D46" s="71"/>
      <c r="E46" s="71"/>
      <c r="F46" s="71" t="s">
        <v>187</v>
      </c>
      <c r="G46" s="71"/>
      <c r="H46" s="72" t="s">
        <v>188</v>
      </c>
    </row>
    <row r="47" spans="1:8" s="14" customFormat="1" ht="36" customHeight="1" x14ac:dyDescent="0.25">
      <c r="A47" s="10" t="s">
        <v>95</v>
      </c>
      <c r="B47" s="11" t="s">
        <v>52</v>
      </c>
      <c r="C47" s="69"/>
      <c r="D47" s="69"/>
      <c r="E47" s="69"/>
      <c r="F47" s="69"/>
      <c r="G47" s="69"/>
      <c r="H47" s="70" t="s">
        <v>140</v>
      </c>
    </row>
    <row r="48" spans="1:8" ht="64.5" customHeight="1" x14ac:dyDescent="0.25">
      <c r="A48" s="3" t="s">
        <v>96</v>
      </c>
      <c r="B48" s="4" t="s">
        <v>127</v>
      </c>
      <c r="C48" s="64"/>
      <c r="D48" s="64"/>
      <c r="E48" s="64"/>
      <c r="F48" s="64"/>
      <c r="G48" s="64"/>
      <c r="H48" s="66" t="s">
        <v>141</v>
      </c>
    </row>
    <row r="49" spans="1:8" ht="36" customHeight="1" x14ac:dyDescent="0.25">
      <c r="A49" s="3" t="s">
        <v>97</v>
      </c>
      <c r="B49" s="4" t="s">
        <v>44</v>
      </c>
      <c r="C49" s="64"/>
      <c r="D49" s="64"/>
      <c r="E49" s="64"/>
      <c r="F49" s="64"/>
      <c r="G49" s="64"/>
      <c r="H49" s="66" t="s">
        <v>132</v>
      </c>
    </row>
    <row r="50" spans="1:8" ht="36" customHeight="1" x14ac:dyDescent="0.25">
      <c r="A50" s="3" t="s">
        <v>98</v>
      </c>
      <c r="B50" s="4" t="s">
        <v>45</v>
      </c>
      <c r="C50" s="64"/>
      <c r="D50" s="64"/>
      <c r="E50" s="64"/>
      <c r="F50" s="64"/>
      <c r="G50" s="64"/>
      <c r="H50" s="66" t="s">
        <v>133</v>
      </c>
    </row>
    <row r="51" spans="1:8" ht="36" customHeight="1" x14ac:dyDescent="0.25">
      <c r="A51" s="3" t="s">
        <v>99</v>
      </c>
      <c r="B51" s="4" t="s">
        <v>46</v>
      </c>
      <c r="C51" s="64"/>
      <c r="D51" s="64"/>
      <c r="E51" s="64"/>
      <c r="F51" s="64"/>
      <c r="G51" s="64"/>
      <c r="H51" s="66" t="s">
        <v>134</v>
      </c>
    </row>
    <row r="52" spans="1:8" ht="36" customHeight="1" x14ac:dyDescent="0.25">
      <c r="A52" s="3" t="s">
        <v>103</v>
      </c>
      <c r="B52" s="4" t="s">
        <v>100</v>
      </c>
      <c r="C52" s="64"/>
      <c r="D52" s="64"/>
      <c r="E52" s="64"/>
      <c r="F52" s="64"/>
      <c r="G52" s="64"/>
      <c r="H52" s="66" t="s">
        <v>142</v>
      </c>
    </row>
    <row r="53" spans="1:8" ht="36" customHeight="1" x14ac:dyDescent="0.25">
      <c r="A53" s="3" t="s">
        <v>104</v>
      </c>
      <c r="B53" s="4" t="s">
        <v>101</v>
      </c>
      <c r="C53" s="64"/>
      <c r="D53" s="64"/>
      <c r="E53" s="64"/>
      <c r="F53" s="64"/>
      <c r="G53" s="64"/>
      <c r="H53" s="66" t="s">
        <v>135</v>
      </c>
    </row>
    <row r="54" spans="1:8" s="14" customFormat="1" ht="30" customHeight="1" x14ac:dyDescent="0.25">
      <c r="A54" s="3" t="s">
        <v>105</v>
      </c>
      <c r="B54" s="11" t="s">
        <v>53</v>
      </c>
      <c r="C54" s="69"/>
      <c r="D54" s="69"/>
      <c r="E54" s="69"/>
      <c r="F54" s="69">
        <v>58.6</v>
      </c>
      <c r="G54" s="69"/>
      <c r="H54" s="70" t="s">
        <v>143</v>
      </c>
    </row>
    <row r="55" spans="1:8" ht="30" customHeight="1" x14ac:dyDescent="0.25">
      <c r="A55" s="3" t="s">
        <v>114</v>
      </c>
      <c r="B55" s="4" t="s">
        <v>47</v>
      </c>
      <c r="C55" s="73"/>
      <c r="D55" s="73"/>
      <c r="E55" s="73"/>
      <c r="F55" s="73">
        <v>58.6</v>
      </c>
      <c r="G55" s="73"/>
      <c r="H55" s="74" t="s">
        <v>189</v>
      </c>
    </row>
    <row r="56" spans="1:8" ht="30" customHeight="1" x14ac:dyDescent="0.25">
      <c r="A56" s="3" t="s">
        <v>115</v>
      </c>
      <c r="B56" s="4" t="s">
        <v>48</v>
      </c>
      <c r="C56" s="73"/>
      <c r="D56" s="73"/>
      <c r="E56" s="73"/>
      <c r="F56" s="73"/>
      <c r="G56" s="73"/>
      <c r="H56" s="74">
        <v>36.700000000000003</v>
      </c>
    </row>
    <row r="57" spans="1:8" ht="30" customHeight="1" x14ac:dyDescent="0.25">
      <c r="A57" s="3" t="s">
        <v>116</v>
      </c>
      <c r="B57" s="4" t="s">
        <v>49</v>
      </c>
      <c r="C57" s="73"/>
      <c r="D57" s="73"/>
      <c r="E57" s="73"/>
      <c r="F57" s="73"/>
      <c r="G57" s="73"/>
      <c r="H57" s="74" t="s">
        <v>144</v>
      </c>
    </row>
    <row r="58" spans="1:8" ht="30" customHeight="1" x14ac:dyDescent="0.25">
      <c r="A58" s="3" t="s">
        <v>117</v>
      </c>
      <c r="B58" s="4" t="s">
        <v>50</v>
      </c>
      <c r="C58" s="64"/>
      <c r="D58" s="64"/>
      <c r="E58" s="64"/>
      <c r="F58" s="64"/>
      <c r="G58" s="64"/>
      <c r="H58" s="64" t="s">
        <v>136</v>
      </c>
    </row>
    <row r="59" spans="1:8" ht="30" customHeight="1" thickBot="1" x14ac:dyDescent="0.3">
      <c r="A59" s="93" t="s">
        <v>131</v>
      </c>
      <c r="B59" s="94"/>
      <c r="C59" s="94"/>
      <c r="D59" s="94"/>
      <c r="E59" s="94"/>
      <c r="F59" s="94"/>
      <c r="G59" s="94"/>
      <c r="H59" s="94"/>
    </row>
    <row r="60" spans="1:8" ht="36.75" customHeight="1" x14ac:dyDescent="0.25">
      <c r="A60" s="61" t="s">
        <v>12</v>
      </c>
      <c r="B60" s="61" t="s">
        <v>24</v>
      </c>
      <c r="C60" s="61" t="s">
        <v>20</v>
      </c>
      <c r="D60" s="21" t="s">
        <v>18</v>
      </c>
      <c r="E60" s="61" t="s">
        <v>17</v>
      </c>
      <c r="F60" s="61" t="s">
        <v>19</v>
      </c>
      <c r="G60" s="21" t="s">
        <v>2</v>
      </c>
      <c r="H60" s="22" t="s">
        <v>21</v>
      </c>
    </row>
    <row r="61" spans="1:8" ht="25.5" customHeight="1" x14ac:dyDescent="0.25">
      <c r="A61" s="60">
        <v>1</v>
      </c>
      <c r="B61" s="23" t="s">
        <v>22</v>
      </c>
      <c r="C61" s="12">
        <v>65</v>
      </c>
      <c r="D61" s="8">
        <v>126.5</v>
      </c>
      <c r="E61" s="45">
        <v>59.7</v>
      </c>
      <c r="F61" s="45">
        <v>53.2</v>
      </c>
      <c r="G61" s="8">
        <v>57</v>
      </c>
      <c r="H61" s="13">
        <v>78</v>
      </c>
    </row>
    <row r="62" spans="1:8" ht="25.5" customHeight="1" x14ac:dyDescent="0.25">
      <c r="A62" s="60">
        <v>2</v>
      </c>
      <c r="B62" s="23" t="s">
        <v>23</v>
      </c>
      <c r="C62" s="1">
        <v>66.599999999999994</v>
      </c>
      <c r="D62" s="46">
        <v>131</v>
      </c>
      <c r="E62" s="46">
        <v>62.8</v>
      </c>
      <c r="F62" s="46">
        <v>59.9</v>
      </c>
      <c r="G62" s="46">
        <v>56.3</v>
      </c>
      <c r="H62" s="47">
        <v>67</v>
      </c>
    </row>
    <row r="63" spans="1:8" ht="30" customHeight="1" x14ac:dyDescent="0.25">
      <c r="A63" s="60">
        <v>3</v>
      </c>
      <c r="B63" s="4" t="s">
        <v>125</v>
      </c>
      <c r="C63" s="5">
        <f>247.9/C62</f>
        <v>3.7222222222222228</v>
      </c>
      <c r="D63" s="1" t="s">
        <v>5</v>
      </c>
      <c r="E63" s="1" t="s">
        <v>5</v>
      </c>
      <c r="F63" s="1" t="s">
        <v>5</v>
      </c>
      <c r="G63" s="1" t="s">
        <v>5</v>
      </c>
      <c r="H63" s="2" t="s">
        <v>5</v>
      </c>
    </row>
    <row r="64" spans="1:8" ht="46.5" customHeight="1" thickBot="1" x14ac:dyDescent="0.3">
      <c r="A64" s="24">
        <v>4</v>
      </c>
      <c r="B64" s="25" t="s">
        <v>126</v>
      </c>
      <c r="C64" s="18">
        <f>168/C62</f>
        <v>2.522522522522523</v>
      </c>
      <c r="D64" s="19" t="s">
        <v>5</v>
      </c>
      <c r="E64" s="19" t="s">
        <v>5</v>
      </c>
      <c r="F64" s="19" t="s">
        <v>5</v>
      </c>
      <c r="G64" s="19" t="s">
        <v>5</v>
      </c>
      <c r="H64" s="20" t="s">
        <v>5</v>
      </c>
    </row>
    <row r="65" spans="1:8" ht="32.25" customHeight="1" x14ac:dyDescent="0.25">
      <c r="A65" s="26" t="s">
        <v>6</v>
      </c>
      <c r="B65" s="95" t="s">
        <v>106</v>
      </c>
      <c r="C65" s="95"/>
      <c r="D65" s="95"/>
      <c r="E65" s="95"/>
      <c r="F65" s="95"/>
      <c r="G65" s="95"/>
      <c r="H65" s="95"/>
    </row>
    <row r="66" spans="1:8" ht="16.5" customHeight="1" thickBot="1" x14ac:dyDescent="0.3">
      <c r="A66" s="26"/>
      <c r="B66" s="48"/>
      <c r="C66" s="48"/>
      <c r="D66" s="48"/>
      <c r="E66" s="48"/>
      <c r="F66" s="48"/>
      <c r="G66" s="48"/>
      <c r="H66" s="48"/>
    </row>
    <row r="67" spans="1:8" ht="16.5" customHeight="1" x14ac:dyDescent="0.25">
      <c r="A67" s="80" t="s">
        <v>118</v>
      </c>
      <c r="B67" s="81"/>
      <c r="C67" s="81"/>
      <c r="D67" s="82"/>
      <c r="E67" s="48"/>
      <c r="F67" s="48"/>
      <c r="G67" s="48"/>
      <c r="H67" s="48"/>
    </row>
    <row r="68" spans="1:8" ht="116.25" customHeight="1" x14ac:dyDescent="0.25">
      <c r="A68" s="49" t="s">
        <v>12</v>
      </c>
      <c r="B68" s="50" t="s">
        <v>119</v>
      </c>
      <c r="C68" s="50" t="s">
        <v>120</v>
      </c>
      <c r="D68" s="51" t="s">
        <v>130</v>
      </c>
      <c r="E68" s="48"/>
      <c r="F68" s="48"/>
      <c r="G68" s="48"/>
      <c r="H68" s="48"/>
    </row>
    <row r="69" spans="1:8" ht="16.5" customHeight="1" x14ac:dyDescent="0.25">
      <c r="A69" s="52">
        <v>1</v>
      </c>
      <c r="B69" s="50" t="s">
        <v>18</v>
      </c>
      <c r="C69" s="55">
        <v>17</v>
      </c>
      <c r="D69" s="58">
        <f>68779.35/C69</f>
        <v>4045.8441176470592</v>
      </c>
      <c r="E69" s="48"/>
      <c r="F69" s="48"/>
      <c r="G69" s="48"/>
      <c r="H69" s="48"/>
    </row>
    <row r="70" spans="1:8" ht="16.5" customHeight="1" x14ac:dyDescent="0.25">
      <c r="A70" s="52">
        <v>2</v>
      </c>
      <c r="B70" s="50" t="s">
        <v>121</v>
      </c>
      <c r="C70" s="55">
        <v>35</v>
      </c>
      <c r="D70" s="58">
        <f>116055.59/C70</f>
        <v>3315.8739999999998</v>
      </c>
      <c r="E70" s="48"/>
      <c r="F70" s="48"/>
      <c r="G70" s="48"/>
      <c r="H70" s="48"/>
    </row>
    <row r="71" spans="1:8" ht="16.5" customHeight="1" x14ac:dyDescent="0.25">
      <c r="A71" s="52">
        <v>3</v>
      </c>
      <c r="B71" s="50" t="s">
        <v>122</v>
      </c>
      <c r="C71" s="55">
        <v>5</v>
      </c>
      <c r="D71" s="58">
        <f>12832.57/C71</f>
        <v>2566.5140000000001</v>
      </c>
      <c r="E71" s="48"/>
      <c r="F71" s="48"/>
      <c r="G71" s="48"/>
      <c r="H71" s="48"/>
    </row>
    <row r="72" spans="1:8" ht="16.5" customHeight="1" thickBot="1" x14ac:dyDescent="0.3">
      <c r="A72" s="53">
        <v>4</v>
      </c>
      <c r="B72" s="54" t="s">
        <v>123</v>
      </c>
      <c r="C72" s="56">
        <v>8</v>
      </c>
      <c r="D72" s="59">
        <f>25430.79/C72</f>
        <v>3178.8487500000001</v>
      </c>
      <c r="E72" s="48"/>
      <c r="F72" s="48"/>
      <c r="G72" s="48"/>
      <c r="H72" s="48"/>
    </row>
    <row r="73" spans="1:8" ht="16.5" customHeight="1" x14ac:dyDescent="0.25">
      <c r="A73" s="26"/>
      <c r="B73" s="48"/>
      <c r="C73" s="57"/>
      <c r="D73" s="57"/>
      <c r="E73" s="48"/>
      <c r="F73" s="48"/>
      <c r="G73" s="48"/>
      <c r="H73" s="48"/>
    </row>
    <row r="74" spans="1:8" ht="16.5" customHeight="1" x14ac:dyDescent="0.25">
      <c r="A74" s="26"/>
      <c r="B74" s="48"/>
      <c r="C74" s="48"/>
      <c r="D74" s="48"/>
      <c r="E74" s="48"/>
      <c r="F74" s="48"/>
      <c r="G74" s="48"/>
      <c r="H74" s="48"/>
    </row>
    <row r="75" spans="1:8" ht="16.5" customHeight="1" x14ac:dyDescent="0.25">
      <c r="A75" s="26"/>
      <c r="B75" s="48"/>
      <c r="C75" s="48"/>
      <c r="D75" s="48"/>
      <c r="E75" s="48"/>
      <c r="F75" s="48"/>
      <c r="G75" s="48"/>
      <c r="H75" s="48"/>
    </row>
    <row r="76" spans="1:8" s="33" customFormat="1" ht="49.5" customHeight="1" x14ac:dyDescent="0.3">
      <c r="A76" s="27"/>
      <c r="B76" s="28" t="s">
        <v>147</v>
      </c>
      <c r="C76" s="29" t="s">
        <v>148</v>
      </c>
      <c r="D76" s="29"/>
      <c r="E76" s="30" t="s">
        <v>16</v>
      </c>
      <c r="F76" s="31"/>
      <c r="G76" s="32" t="s">
        <v>107</v>
      </c>
      <c r="H76" s="29"/>
    </row>
    <row r="77" spans="1:8" s="33" customFormat="1" ht="18.75" customHeight="1" x14ac:dyDescent="0.3">
      <c r="A77" s="27"/>
      <c r="B77" s="34" t="s">
        <v>110</v>
      </c>
      <c r="C77" s="44" t="s">
        <v>111</v>
      </c>
      <c r="D77" s="29"/>
      <c r="E77" s="30"/>
      <c r="F77" s="31"/>
      <c r="G77" s="32"/>
      <c r="H77" s="29"/>
    </row>
    <row r="78" spans="1:8" s="33" customFormat="1" ht="18" customHeight="1" x14ac:dyDescent="0.3">
      <c r="A78" s="27"/>
      <c r="B78" s="34" t="s">
        <v>108</v>
      </c>
      <c r="C78" s="44" t="s">
        <v>109</v>
      </c>
      <c r="D78" s="29"/>
      <c r="E78" s="30"/>
      <c r="F78" s="31"/>
      <c r="G78" s="32"/>
      <c r="H78" s="29"/>
    </row>
    <row r="79" spans="1:8" s="33" customFormat="1" ht="18.75" x14ac:dyDescent="0.3">
      <c r="B79" s="30"/>
      <c r="C79" s="29"/>
      <c r="D79" s="29"/>
      <c r="E79" s="30"/>
      <c r="G79" s="29"/>
      <c r="H79" s="29"/>
    </row>
    <row r="80" spans="1:8" s="33" customFormat="1" ht="45.75" x14ac:dyDescent="0.3">
      <c r="A80" s="27"/>
      <c r="B80" s="35" t="s">
        <v>14</v>
      </c>
      <c r="C80" s="36" t="s">
        <v>129</v>
      </c>
      <c r="D80" s="29"/>
      <c r="E80" s="30" t="s">
        <v>15</v>
      </c>
      <c r="G80" s="75">
        <v>44846</v>
      </c>
      <c r="H80" s="29"/>
    </row>
    <row r="81" spans="2:2" ht="15.75" x14ac:dyDescent="0.25">
      <c r="B81" s="37"/>
    </row>
  </sheetData>
  <mergeCells count="12">
    <mergeCell ref="A67:D67"/>
    <mergeCell ref="A1:H1"/>
    <mergeCell ref="A2:H2"/>
    <mergeCell ref="A4:A5"/>
    <mergeCell ref="B4:B5"/>
    <mergeCell ref="C4:H4"/>
    <mergeCell ref="C22:H22"/>
    <mergeCell ref="A42:A43"/>
    <mergeCell ref="B42:B43"/>
    <mergeCell ref="C42:H42"/>
    <mergeCell ref="A59:H59"/>
    <mergeCell ref="B65:H65"/>
  </mergeCells>
  <hyperlinks>
    <hyperlink ref="G76" r:id="rId1"/>
  </hyperlinks>
  <pageMargins left="0" right="0" top="0" bottom="0" header="0.15748031496062992" footer="0.15748031496062992"/>
  <pageSetup paperSize="9" scale="60" fitToHeight="0" orientation="portrait" r:id="rId2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2022-10-12T05:32:45Z</dcterms:modified>
</cp:coreProperties>
</file>